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CU-joseph\Desktop\"/>
    </mc:Choice>
  </mc:AlternateContent>
  <bookViews>
    <workbookView xWindow="0" yWindow="0" windowWidth="19200" windowHeight="6990"/>
  </bookViews>
  <sheets>
    <sheet name="講師費領據" sheetId="9" r:id="rId1"/>
  </sheets>
  <definedNames>
    <definedName name="_xlnm.Print_Area" localSheetId="0">講師費領據!$A$1:$K$32</definedName>
    <definedName name="點『校內經費』頁面">#REF!</definedName>
  </definedNames>
  <calcPr calcId="162913"/>
</workbook>
</file>

<file path=xl/calcChain.xml><?xml version="1.0" encoding="utf-8"?>
<calcChain xmlns="http://schemas.openxmlformats.org/spreadsheetml/2006/main">
  <c r="H7" i="9" l="1"/>
  <c r="I17" i="9" l="1"/>
  <c r="K17" i="9"/>
  <c r="H6" i="9"/>
  <c r="K6" i="9" s="1"/>
  <c r="E5" i="9"/>
</calcChain>
</file>

<file path=xl/comments1.xml><?xml version="1.0" encoding="utf-8"?>
<comments xmlns="http://schemas.openxmlformats.org/spreadsheetml/2006/main">
  <authors>
    <author>user</author>
  </authors>
  <commentList>
    <comment ref="E5" authorId="0" shapeId="0">
      <text>
        <r>
          <rPr>
            <b/>
            <sz val="12"/>
            <color indexed="39"/>
            <rFont val="細明體"/>
            <family val="3"/>
            <charset val="136"/>
          </rPr>
          <t>『應發金額』輸入數字即會帶出新台幣國字大寫金額。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7"/>
            <rFont val="細明體"/>
            <family val="3"/>
            <charset val="136"/>
          </rPr>
          <t>若要印出空白收據再手寫則請清掉儲存格內容再列印。</t>
        </r>
      </text>
    </comment>
  </commentList>
</comments>
</file>

<file path=xl/sharedStrings.xml><?xml version="1.0" encoding="utf-8"?>
<sst xmlns="http://schemas.openxmlformats.org/spreadsheetml/2006/main" count="55" uniqueCount="54">
  <si>
    <t>日   期</t>
  </si>
  <si>
    <t>費     用     名     稱</t>
  </si>
  <si>
    <t>年</t>
  </si>
  <si>
    <t>月</t>
  </si>
  <si>
    <t>姓  名</t>
  </si>
  <si>
    <t>戶籍地址</t>
  </si>
  <si>
    <t>通訊地址</t>
  </si>
  <si>
    <t>簽名</t>
  </si>
  <si>
    <t xml:space="preserve">身分證字號   / 
居留證統一證號      </t>
    <phoneticPr fontId="1" type="noConversion"/>
  </si>
  <si>
    <t>電   話</t>
    <phoneticPr fontId="1" type="noConversion"/>
  </si>
  <si>
    <t>領款人</t>
    <phoneticPr fontId="1" type="noConversion"/>
  </si>
  <si>
    <t>1、</t>
    <phoneticPr fontId="1" type="noConversion"/>
  </si>
  <si>
    <t>2、</t>
    <phoneticPr fontId="1" type="noConversion"/>
  </si>
  <si>
    <t>請正楷填寫，簽領金額依所得稅法規定申報，並開立扣(免)繳憑單。</t>
  </si>
  <si>
    <t>兼職所得及非每月給付之薪資，給付額扣取5%稅款，稅額不超過2,000元者免予扣繳。</t>
    <phoneticPr fontId="1" type="noConversion"/>
  </si>
  <si>
    <t>競技競賽機會中獎獎金或給與，按給付全額扣取10%稅款，稅額不超過2,000元者免予扣繳。</t>
  </si>
  <si>
    <t>請沿虛線裁下粘貼於支出憑證粘存單上，並請參閱以下說明：</t>
    <phoneticPr fontId="1" type="noConversion"/>
  </si>
  <si>
    <t>實  發 金 額</t>
    <phoneticPr fontId="1" type="noConversion"/>
  </si>
  <si>
    <t>請填寫下列郵局或銀行帳戶資料後，由出納組逕匯領款人帳戶。  □ 檢附存摺影本</t>
    <phoneticPr fontId="1" type="noConversion"/>
  </si>
  <si>
    <t>給付非屬中華民國境內居住者，應於代扣稅款後儘快繳至出納組，依國稅局規定出納組應於給付之日起10日內向公庫繳清。</t>
    <phoneticPr fontId="1" type="noConversion"/>
  </si>
  <si>
    <t>□同戶籍地</t>
    <phoneticPr fontId="1" type="noConversion"/>
  </si>
  <si>
    <t>茲  收  到</t>
  </si>
  <si>
    <t>新台幣：</t>
    <phoneticPr fontId="1" type="noConversion"/>
  </si>
  <si>
    <t xml:space="preserve">□ 郵局   </t>
    <phoneticPr fontId="1" type="noConversion"/>
  </si>
  <si>
    <r>
      <t>(請填局號+帳號共</t>
    </r>
    <r>
      <rPr>
        <sz val="11"/>
        <rFont val="Arial Unicode MS"/>
        <family val="1"/>
        <charset val="136"/>
      </rPr>
      <t>14</t>
    </r>
    <r>
      <rPr>
        <sz val="11"/>
        <rFont val="標楷體"/>
        <family val="4"/>
        <charset val="136"/>
      </rPr>
      <t>碼)</t>
    </r>
    <phoneticPr fontId="1" type="noConversion"/>
  </si>
  <si>
    <t>局號</t>
    <phoneticPr fontId="1" type="noConversion"/>
  </si>
  <si>
    <t>帳號</t>
    <phoneticPr fontId="1" type="noConversion"/>
  </si>
  <si>
    <t>□ 銀行名稱</t>
    <phoneticPr fontId="1" type="noConversion"/>
  </si>
  <si>
    <t>分行</t>
    <phoneticPr fontId="1" type="noConversion"/>
  </si>
  <si>
    <t>非屬中華民國境內居住者(在台灣地區居留、停留未滿183天，請務必填寫西元出生年月日、護照號碼；健保費及所得稅部份請洽人事室及出納組。(於境內居留未滿183天者另填外籍人士領款收據)</t>
    <phoneticPr fontId="1" type="noConversion"/>
  </si>
  <si>
    <r>
      <rPr>
        <sz val="11"/>
        <color indexed="8"/>
        <rFont val="新細明體"/>
        <family val="1"/>
        <charset val="136"/>
      </rPr>
      <t>□</t>
    </r>
    <r>
      <rPr>
        <sz val="11"/>
        <color indexed="8"/>
        <rFont val="標楷體"/>
        <family val="4"/>
        <charset val="136"/>
      </rPr>
      <t>另列於後</t>
    </r>
    <phoneticPr fontId="1" type="noConversion"/>
  </si>
  <si>
    <t>百分比</t>
    <phoneticPr fontId="8" type="noConversion"/>
  </si>
  <si>
    <t>依應發金額計算雇主補充健保費</t>
    <phoneticPr fontId="8" type="noConversion"/>
  </si>
  <si>
    <t>補充保費比例</t>
    <phoneticPr fontId="8" type="noConversion"/>
  </si>
  <si>
    <t>3、</t>
    <phoneticPr fontId="1" type="noConversion"/>
  </si>
  <si>
    <t>4、</t>
    <phoneticPr fontId="1" type="noConversion"/>
  </si>
  <si>
    <t>5、</t>
    <phoneticPr fontId="1" type="noConversion"/>
  </si>
  <si>
    <t>6、</t>
    <phoneticPr fontId="1" type="noConversion"/>
  </si>
  <si>
    <t>7、</t>
    <phoneticPr fontId="1" type="noConversion"/>
  </si>
  <si>
    <t>8、</t>
    <phoneticPr fontId="1" type="noConversion"/>
  </si>
  <si>
    <t>9、</t>
    <phoneticPr fontId="1" type="noConversion"/>
  </si>
  <si>
    <r>
      <t>外籍人士及大陸地區人民於境內居留未滿183天者，</t>
    </r>
    <r>
      <rPr>
        <sz val="10.5"/>
        <rFont val="新細明體"/>
        <family val="1"/>
        <charset val="136"/>
      </rPr>
      <t>薪資按給付額扣取18%稅款。薪資不超過每月基本工資1.5倍以給付總額扣繳6%，超過基本工資1.5倍以上扣繳18%。</t>
    </r>
    <phoneticPr fontId="1" type="noConversion"/>
  </si>
  <si>
    <t>外籍人士及大陸地區人民於境內居留未滿183天者，執行業務按給付額扣取20%稅款，每次給付額不超過新臺幣5,000元者得免予扣繳。</t>
    <phoneticPr fontId="1" type="noConversion"/>
  </si>
  <si>
    <t>適用鐘點費、出席費、審查費、工作費</t>
    <phoneticPr fontId="8" type="noConversion"/>
  </si>
  <si>
    <r>
      <t>臺北城市科技大學領款收據(所得代號</t>
    </r>
    <r>
      <rPr>
        <sz val="14"/>
        <color indexed="8"/>
        <rFont val="Calibri"/>
        <family val="2"/>
      </rPr>
      <t>50</t>
    </r>
    <r>
      <rPr>
        <sz val="14"/>
        <color indexed="8"/>
        <rFont val="標楷體"/>
        <family val="4"/>
        <charset val="136"/>
      </rPr>
      <t>)</t>
    </r>
    <phoneticPr fontId="8" type="noConversion"/>
  </si>
  <si>
    <t>應 發 金 額</t>
    <phoneticPr fontId="1" type="noConversion"/>
  </si>
  <si>
    <t>日</t>
    <phoneticPr fontId="1" type="noConversion"/>
  </si>
  <si>
    <t>教育部經費請參考『教育部補助及委辦計畫經費編列基準表』</t>
    <phoneticPr fontId="8" type="noConversion"/>
  </si>
  <si>
    <t>在『應發金額』輸入數字會帶出新台幣國字大寫金額及計算公式；若要手寫則清掉儲存格內容再印。</t>
    <phoneticPr fontId="1" type="noConversion"/>
  </si>
  <si>
    <t>計算方式請參考『教育部補助及委辦計畫經費編列基準表』講師每小時1600*4小時=6,400) 第1~4節…...等。</t>
    <phoneticPr fontId="8" type="noConversion"/>
  </si>
  <si>
    <t>111年度基本工資</t>
    <phoneticPr fontId="8" type="noConversion"/>
  </si>
  <si>
    <t>例：OO研習鐘點費共25小時校外人員@1,600元(1/1、1/8、1/15、1/22)</t>
    <phoneticPr fontId="8" type="noConversion"/>
  </si>
  <si>
    <r>
      <t>應發</t>
    </r>
    <r>
      <rPr>
        <sz val="10"/>
        <color indexed="8"/>
        <rFont val="新細明體"/>
        <family val="1"/>
        <charset val="136"/>
      </rPr>
      <t>≧基本工資，代扣補充健保費(小數點四捨五入)</t>
    </r>
    <phoneticPr fontId="1" type="noConversion"/>
  </si>
  <si>
    <r>
      <t>所得稅代扣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5</t>
    </r>
    <r>
      <rPr>
        <sz val="10"/>
        <color indexed="8"/>
        <rFont val="新細明體"/>
        <family val="1"/>
        <charset val="136"/>
      </rPr>
      <t>%，未超過2,000元者免扣 (小數點捨去)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</si>
</sst>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176" formatCode="[DBNum2][$-404]General&quot;元整&quot;"/>
    <numFmt numFmtId="177" formatCode="0.00_ "/>
    <numFmt numFmtId="178" formatCode="0000000"/>
  </numFmts>
  <fonts count="4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Arial Unicode MS"/>
      <family val="1"/>
      <charset val="136"/>
    </font>
    <font>
      <sz val="13"/>
      <name val="Arial Unicode MS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2"/>
      <color indexed="39"/>
      <name val="細明體"/>
      <family val="3"/>
      <charset val="136"/>
    </font>
    <font>
      <sz val="11"/>
      <color indexed="37"/>
      <name val="細明體"/>
      <family val="3"/>
      <charset val="136"/>
    </font>
    <font>
      <sz val="11"/>
      <color indexed="8"/>
      <name val="標楷體"/>
      <family val="4"/>
      <charset val="136"/>
    </font>
    <font>
      <sz val="10.5"/>
      <name val="新細明體"/>
      <family val="1"/>
      <charset val="136"/>
    </font>
    <font>
      <sz val="13"/>
      <name val="標楷體"/>
      <family val="4"/>
      <charset val="136"/>
    </font>
    <font>
      <sz val="10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Calibri"/>
      <family val="2"/>
    </font>
    <font>
      <sz val="13"/>
      <color theme="1"/>
      <name val="標楷體"/>
      <family val="4"/>
      <charset val="136"/>
    </font>
    <font>
      <sz val="13"/>
      <color theme="1"/>
      <name val="Arial Unicode MS"/>
      <family val="1"/>
      <charset val="136"/>
    </font>
    <font>
      <sz val="10"/>
      <color theme="1"/>
      <name val="Times New Roman"/>
      <family val="1"/>
    </font>
    <font>
      <sz val="14"/>
      <color theme="1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00FF"/>
      <name val="Times New Roman"/>
      <family val="1"/>
    </font>
    <font>
      <sz val="12"/>
      <color rgb="FF00B050"/>
      <name val="新細明體"/>
      <family val="1"/>
      <charset val="136"/>
      <scheme val="minor"/>
    </font>
    <font>
      <sz val="13"/>
      <color rgb="FF0000FF"/>
      <name val="Times New Roman"/>
      <family val="1"/>
    </font>
    <font>
      <sz val="10.5"/>
      <name val="新細明體"/>
      <family val="1"/>
      <charset val="136"/>
      <scheme val="minor"/>
    </font>
    <font>
      <sz val="16"/>
      <color rgb="FF0000FF"/>
      <name val="新細明體"/>
      <family val="1"/>
      <charset val="136"/>
    </font>
    <font>
      <sz val="14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3"/>
      <color rgb="FF0000FF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FF"/>
      <name val="新細明體"/>
      <family val="1"/>
      <charset val="136"/>
    </font>
    <font>
      <sz val="14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177" fontId="23" fillId="0" borderId="7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0" borderId="8" xfId="0" applyFont="1" applyBorder="1" applyAlignment="1">
      <alignment horizontal="right" vertical="distributed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2" fontId="25" fillId="0" borderId="3" xfId="0" applyNumberFormat="1" applyFont="1" applyBorder="1" applyAlignment="1">
      <alignment vertical="center" wrapText="1"/>
    </xf>
    <xf numFmtId="41" fontId="26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0" fontId="28" fillId="0" borderId="13" xfId="0" applyNumberFormat="1" applyFont="1" applyBorder="1" applyAlignment="1">
      <alignment vertical="distributed" wrapText="1"/>
    </xf>
    <xf numFmtId="0" fontId="29" fillId="0" borderId="0" xfId="0" applyFont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distributed" wrapText="1"/>
    </xf>
    <xf numFmtId="0" fontId="13" fillId="0" borderId="0" xfId="0" applyFont="1">
      <alignment vertical="center"/>
    </xf>
    <xf numFmtId="42" fontId="30" fillId="0" borderId="15" xfId="0" applyNumberFormat="1" applyFont="1" applyBorder="1" applyAlignment="1">
      <alignment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177" fontId="23" fillId="0" borderId="17" xfId="0" applyNumberFormat="1" applyFont="1" applyBorder="1" applyAlignment="1">
      <alignment horizontal="center" vertical="center" wrapText="1"/>
    </xf>
    <xf numFmtId="10" fontId="30" fillId="0" borderId="8" xfId="0" applyNumberFormat="1" applyFont="1" applyBorder="1" applyAlignment="1">
      <alignment vertical="distributed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31" fillId="0" borderId="0" xfId="0" applyFont="1">
      <alignment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9" fontId="28" fillId="0" borderId="13" xfId="0" applyNumberFormat="1" applyFont="1" applyBorder="1" applyAlignment="1">
      <alignment vertical="distributed" wrapText="1"/>
    </xf>
    <xf numFmtId="0" fontId="3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24" xfId="0" applyFont="1" applyBorder="1" applyAlignment="1">
      <alignment horizontal="center" vertical="center" textRotation="255" wrapText="1"/>
    </xf>
    <xf numFmtId="0" fontId="19" fillId="0" borderId="25" xfId="0" applyFont="1" applyBorder="1" applyAlignment="1">
      <alignment horizontal="center" vertical="center" textRotation="255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left" vertical="center" wrapText="1"/>
    </xf>
    <xf numFmtId="176" fontId="35" fillId="0" borderId="8" xfId="0" applyNumberFormat="1" applyFont="1" applyBorder="1" applyAlignment="1">
      <alignment horizontal="left" vertical="center" wrapText="1"/>
    </xf>
    <xf numFmtId="176" fontId="35" fillId="0" borderId="19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42" fontId="40" fillId="0" borderId="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6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0" fillId="0" borderId="8" xfId="0" applyNumberFormat="1" applyFont="1" applyBorder="1" applyAlignment="1">
      <alignment horizontal="center" vertical="distributed" wrapText="1"/>
    </xf>
    <xf numFmtId="0" fontId="30" fillId="0" borderId="13" xfId="0" applyFont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0" fontId="14" fillId="0" borderId="8" xfId="0" applyFont="1" applyBorder="1" applyAlignment="1">
      <alignment horizontal="center" vertical="distributed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33"/>
  <sheetViews>
    <sheetView tabSelected="1" zoomScaleNormal="100" workbookViewId="0">
      <selection activeCell="E10" sqref="E10:K11"/>
    </sheetView>
  </sheetViews>
  <sheetFormatPr defaultRowHeight="17"/>
  <cols>
    <col min="1" max="3" width="6.6328125" customWidth="1"/>
    <col min="4" max="4" width="10.6328125" customWidth="1"/>
    <col min="5" max="5" width="6.08984375" customWidth="1"/>
    <col min="6" max="6" width="8.6328125" customWidth="1"/>
    <col min="7" max="7" width="5.90625" customWidth="1"/>
    <col min="8" max="8" width="10.6328125" customWidth="1"/>
    <col min="9" max="9" width="8.6328125" customWidth="1"/>
    <col min="10" max="10" width="7.08984375" customWidth="1"/>
    <col min="11" max="11" width="15.7265625" customWidth="1"/>
    <col min="12" max="12" width="17.08984375" customWidth="1"/>
    <col min="13" max="13" width="12.6328125" customWidth="1"/>
  </cols>
  <sheetData>
    <row r="1" spans="1:14" s="12" customFormat="1" ht="20.25" customHeight="1" thickBo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4" t="s">
        <v>43</v>
      </c>
    </row>
    <row r="2" spans="1:14" ht="20.149999999999999" customHeight="1">
      <c r="A2" s="59" t="s">
        <v>0</v>
      </c>
      <c r="B2" s="60"/>
      <c r="C2" s="60"/>
      <c r="D2" s="60" t="s">
        <v>1</v>
      </c>
      <c r="E2" s="60"/>
      <c r="F2" s="60"/>
      <c r="G2" s="60"/>
      <c r="H2" s="60"/>
      <c r="I2" s="60"/>
      <c r="J2" s="60"/>
      <c r="K2" s="1" t="s">
        <v>45</v>
      </c>
      <c r="L2" s="44" t="s">
        <v>47</v>
      </c>
      <c r="M2" s="25"/>
    </row>
    <row r="3" spans="1:14" ht="20.149999999999999" customHeight="1">
      <c r="A3" s="43" t="s">
        <v>2</v>
      </c>
      <c r="B3" s="42" t="s">
        <v>3</v>
      </c>
      <c r="C3" s="42" t="s">
        <v>46</v>
      </c>
      <c r="D3" s="74" t="s">
        <v>51</v>
      </c>
      <c r="E3" s="75"/>
      <c r="F3" s="75"/>
      <c r="G3" s="75"/>
      <c r="H3" s="75"/>
      <c r="I3" s="75"/>
      <c r="J3" s="76"/>
      <c r="K3" s="80">
        <v>40000</v>
      </c>
      <c r="L3" s="26"/>
      <c r="M3" s="25"/>
    </row>
    <row r="4" spans="1:14" ht="20.149999999999999" customHeight="1">
      <c r="A4" s="17">
        <v>111</v>
      </c>
      <c r="B4" s="18"/>
      <c r="C4" s="18"/>
      <c r="D4" s="77"/>
      <c r="E4" s="78"/>
      <c r="F4" s="78"/>
      <c r="G4" s="78"/>
      <c r="H4" s="78"/>
      <c r="I4" s="78"/>
      <c r="J4" s="79"/>
      <c r="K4" s="80"/>
      <c r="L4" s="26"/>
      <c r="M4" s="25"/>
    </row>
    <row r="5" spans="1:14" ht="20.149999999999999" customHeight="1">
      <c r="A5" s="70" t="s">
        <v>21</v>
      </c>
      <c r="B5" s="48"/>
      <c r="C5" s="48"/>
      <c r="D5" s="21" t="s">
        <v>22</v>
      </c>
      <c r="E5" s="71">
        <f>K3</f>
        <v>40000</v>
      </c>
      <c r="F5" s="72"/>
      <c r="G5" s="72"/>
      <c r="H5" s="72"/>
      <c r="I5" s="72"/>
      <c r="J5" s="72"/>
      <c r="K5" s="73"/>
      <c r="L5" s="14"/>
    </row>
    <row r="6" spans="1:14" ht="20.149999999999999" customHeight="1">
      <c r="A6" s="61" t="s">
        <v>52</v>
      </c>
      <c r="B6" s="62"/>
      <c r="C6" s="62"/>
      <c r="D6" s="62"/>
      <c r="E6" s="62"/>
      <c r="F6" s="62"/>
      <c r="G6" s="24">
        <v>2.1100000000000001E-2</v>
      </c>
      <c r="H6" s="20">
        <f>IF(K3&gt;M6-1,ROUND(K3*$M$7,0),0)</f>
        <v>844</v>
      </c>
      <c r="I6" s="66" t="s">
        <v>17</v>
      </c>
      <c r="J6" s="67"/>
      <c r="K6" s="80">
        <f>K3-H6-H7</f>
        <v>39156</v>
      </c>
      <c r="L6" s="33" t="s">
        <v>50</v>
      </c>
      <c r="M6" s="32">
        <v>25250</v>
      </c>
      <c r="N6" s="13"/>
    </row>
    <row r="7" spans="1:14" ht="20.149999999999999" customHeight="1">
      <c r="A7" s="61" t="s">
        <v>53</v>
      </c>
      <c r="B7" s="62"/>
      <c r="C7" s="62"/>
      <c r="D7" s="62"/>
      <c r="E7" s="62"/>
      <c r="F7" s="62"/>
      <c r="G7" s="45">
        <v>0.05</v>
      </c>
      <c r="H7" s="20">
        <f>IF(K3&gt;40019,ROUNDDOWN(K3*0.05,0),0)</f>
        <v>0</v>
      </c>
      <c r="I7" s="68"/>
      <c r="J7" s="69"/>
      <c r="K7" s="80"/>
      <c r="L7" s="34" t="s">
        <v>33</v>
      </c>
      <c r="M7" s="35">
        <v>2.1100000000000001E-2</v>
      </c>
      <c r="N7" s="30"/>
    </row>
    <row r="8" spans="1:14" ht="25" customHeight="1">
      <c r="A8" s="63" t="s">
        <v>10</v>
      </c>
      <c r="B8" s="48" t="s">
        <v>4</v>
      </c>
      <c r="C8" s="48"/>
      <c r="D8" s="49"/>
      <c r="E8" s="49"/>
      <c r="F8" s="49"/>
      <c r="G8" s="49"/>
      <c r="H8" s="49"/>
      <c r="I8" s="48" t="s">
        <v>9</v>
      </c>
      <c r="J8" s="48"/>
      <c r="K8" s="4"/>
      <c r="L8" s="14"/>
    </row>
    <row r="9" spans="1:14" ht="25" customHeight="1">
      <c r="A9" s="64"/>
      <c r="B9" s="48" t="s">
        <v>5</v>
      </c>
      <c r="C9" s="48"/>
      <c r="D9" s="87"/>
      <c r="E9" s="88"/>
      <c r="F9" s="88"/>
      <c r="G9" s="88"/>
      <c r="H9" s="88"/>
      <c r="I9" s="88"/>
      <c r="J9" s="88"/>
      <c r="K9" s="89"/>
    </row>
    <row r="10" spans="1:14" ht="15" customHeight="1">
      <c r="A10" s="64"/>
      <c r="B10" s="48" t="s">
        <v>6</v>
      </c>
      <c r="C10" s="48"/>
      <c r="D10" s="22" t="s">
        <v>20</v>
      </c>
      <c r="E10" s="81"/>
      <c r="F10" s="82"/>
      <c r="G10" s="82"/>
      <c r="H10" s="82"/>
      <c r="I10" s="82"/>
      <c r="J10" s="82"/>
      <c r="K10" s="83"/>
    </row>
    <row r="11" spans="1:14" ht="15" customHeight="1">
      <c r="A11" s="64"/>
      <c r="B11" s="48"/>
      <c r="C11" s="48"/>
      <c r="D11" s="23" t="s">
        <v>30</v>
      </c>
      <c r="E11" s="84"/>
      <c r="F11" s="85"/>
      <c r="G11" s="85"/>
      <c r="H11" s="85"/>
      <c r="I11" s="85"/>
      <c r="J11" s="85"/>
      <c r="K11" s="86"/>
    </row>
    <row r="12" spans="1:14" ht="30" customHeight="1">
      <c r="A12" s="65"/>
      <c r="B12" s="93" t="s">
        <v>8</v>
      </c>
      <c r="C12" s="93"/>
      <c r="D12" s="55"/>
      <c r="E12" s="56"/>
      <c r="F12" s="56"/>
      <c r="G12" s="57"/>
      <c r="H12" s="94" t="s">
        <v>7</v>
      </c>
      <c r="I12" s="94"/>
      <c r="J12" s="95"/>
      <c r="K12" s="96"/>
    </row>
    <row r="13" spans="1:14" ht="20.149999999999999" customHeight="1">
      <c r="A13" s="50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</row>
    <row r="14" spans="1:14" ht="25" customHeight="1">
      <c r="A14" s="53" t="s">
        <v>23</v>
      </c>
      <c r="B14" s="54"/>
      <c r="C14" s="102" t="s">
        <v>24</v>
      </c>
      <c r="D14" s="102"/>
      <c r="E14" s="103"/>
      <c r="F14" s="27" t="s">
        <v>25</v>
      </c>
      <c r="G14" s="106"/>
      <c r="H14" s="107"/>
      <c r="I14" s="11" t="s">
        <v>26</v>
      </c>
      <c r="J14" s="104"/>
      <c r="K14" s="105"/>
    </row>
    <row r="15" spans="1:14" ht="25.5" customHeight="1" thickBot="1">
      <c r="A15" s="97" t="s">
        <v>27</v>
      </c>
      <c r="B15" s="47"/>
      <c r="C15" s="47"/>
      <c r="D15" s="47"/>
      <c r="E15" s="47"/>
      <c r="F15" s="29" t="s">
        <v>28</v>
      </c>
      <c r="G15" s="100"/>
      <c r="H15" s="101"/>
      <c r="I15" s="2" t="s">
        <v>26</v>
      </c>
      <c r="J15" s="98"/>
      <c r="K15" s="99"/>
    </row>
    <row r="16" spans="1:14" ht="9" customHeight="1">
      <c r="A16" s="6"/>
      <c r="B16" s="6"/>
      <c r="C16" s="6"/>
      <c r="D16" s="6"/>
      <c r="E16" s="6"/>
      <c r="F16" s="9"/>
      <c r="G16" s="9"/>
      <c r="H16" s="28"/>
      <c r="I16" s="7"/>
      <c r="J16" s="8"/>
      <c r="K16" s="8"/>
    </row>
    <row r="17" spans="1:11" ht="20.149999999999999" customHeight="1">
      <c r="A17" s="110" t="s">
        <v>32</v>
      </c>
      <c r="B17" s="111"/>
      <c r="C17" s="111"/>
      <c r="D17" s="111"/>
      <c r="E17" s="111"/>
      <c r="F17" s="111"/>
      <c r="G17" s="15"/>
      <c r="H17" s="16" t="s">
        <v>31</v>
      </c>
      <c r="I17" s="108">
        <f>M7</f>
        <v>2.1100000000000001E-2</v>
      </c>
      <c r="J17" s="109"/>
      <c r="K17" s="19">
        <f>ROUND(K3*I17,0)</f>
        <v>844</v>
      </c>
    </row>
    <row r="18" spans="1:11" ht="9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0.149999999999999" customHeight="1">
      <c r="A19" s="46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20.149999999999999" customHeight="1">
      <c r="A20" s="5" t="s">
        <v>11</v>
      </c>
      <c r="B20" s="31" t="s">
        <v>49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7.149999999999999" customHeight="1">
      <c r="A21" s="5" t="s">
        <v>12</v>
      </c>
      <c r="B21" s="31" t="s">
        <v>48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7.149999999999999" customHeight="1">
      <c r="A22" s="38" t="s">
        <v>34</v>
      </c>
      <c r="B22" s="31" t="s">
        <v>13</v>
      </c>
      <c r="C22" s="31"/>
      <c r="D22" s="31"/>
      <c r="E22" s="31"/>
      <c r="F22" s="31"/>
      <c r="G22" s="39"/>
      <c r="H22" s="39"/>
      <c r="I22" s="39"/>
      <c r="J22" s="39"/>
      <c r="K22" s="39"/>
    </row>
    <row r="23" spans="1:11" ht="17.149999999999999" customHeight="1">
      <c r="A23" s="5" t="s">
        <v>35</v>
      </c>
      <c r="B23" s="31" t="s">
        <v>14</v>
      </c>
      <c r="C23" s="31"/>
      <c r="D23" s="31"/>
      <c r="E23" s="31"/>
      <c r="F23" s="31"/>
      <c r="G23" s="39"/>
      <c r="H23" s="39"/>
      <c r="I23" s="39"/>
      <c r="J23" s="39"/>
      <c r="K23" s="39"/>
    </row>
    <row r="24" spans="1:11" ht="17.149999999999999" customHeight="1">
      <c r="A24" s="5" t="s">
        <v>36</v>
      </c>
      <c r="B24" s="31" t="s">
        <v>15</v>
      </c>
      <c r="C24" s="31"/>
      <c r="D24" s="31"/>
      <c r="E24" s="31"/>
      <c r="F24" s="31"/>
      <c r="G24" s="39"/>
      <c r="H24" s="39"/>
      <c r="I24" s="39"/>
      <c r="J24" s="39"/>
      <c r="K24" s="39"/>
    </row>
    <row r="25" spans="1:11" ht="17.149999999999999" customHeight="1">
      <c r="A25" s="5" t="s">
        <v>37</v>
      </c>
      <c r="B25" s="91" t="s">
        <v>29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17.149999999999999" customHeight="1">
      <c r="A26" s="5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7.149999999999999" customHeight="1">
      <c r="A27" s="5" t="s">
        <v>38</v>
      </c>
      <c r="B27" s="92" t="s">
        <v>41</v>
      </c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7.149999999999999" customHeight="1">
      <c r="A28" s="5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7.149999999999999" customHeight="1">
      <c r="A29" s="40" t="s">
        <v>39</v>
      </c>
      <c r="B29" s="90" t="s">
        <v>42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7.149999999999999" customHeight="1">
      <c r="A30" s="4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7.149999999999999" customHeight="1">
      <c r="A31" s="41" t="s">
        <v>40</v>
      </c>
      <c r="B31" s="91" t="s">
        <v>19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7.149999999999999" customHeight="1">
      <c r="A32" s="4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">
      <c r="A33" s="3"/>
    </row>
  </sheetData>
  <mergeCells count="39">
    <mergeCell ref="B29:K30"/>
    <mergeCell ref="B31:K32"/>
    <mergeCell ref="B27:K28"/>
    <mergeCell ref="B25:K26"/>
    <mergeCell ref="B12:C12"/>
    <mergeCell ref="H12:I12"/>
    <mergeCell ref="J12:K12"/>
    <mergeCell ref="A19:K19"/>
    <mergeCell ref="A15:B15"/>
    <mergeCell ref="J15:K15"/>
    <mergeCell ref="G15:H15"/>
    <mergeCell ref="C14:E14"/>
    <mergeCell ref="J14:K14"/>
    <mergeCell ref="G14:H14"/>
    <mergeCell ref="I17:J17"/>
    <mergeCell ref="A17:F17"/>
    <mergeCell ref="A1:K1"/>
    <mergeCell ref="A2:C2"/>
    <mergeCell ref="D2:J2"/>
    <mergeCell ref="B9:C9"/>
    <mergeCell ref="A7:F7"/>
    <mergeCell ref="A8:A12"/>
    <mergeCell ref="A6:F6"/>
    <mergeCell ref="I6:J7"/>
    <mergeCell ref="A5:C5"/>
    <mergeCell ref="E5:K5"/>
    <mergeCell ref="D3:J4"/>
    <mergeCell ref="K3:K4"/>
    <mergeCell ref="K6:K7"/>
    <mergeCell ref="B10:C11"/>
    <mergeCell ref="E10:K11"/>
    <mergeCell ref="D9:K9"/>
    <mergeCell ref="C15:E15"/>
    <mergeCell ref="B8:C8"/>
    <mergeCell ref="D8:H8"/>
    <mergeCell ref="I8:J8"/>
    <mergeCell ref="A13:K13"/>
    <mergeCell ref="A14:B14"/>
    <mergeCell ref="D12:G12"/>
  </mergeCells>
  <phoneticPr fontId="8" type="noConversion"/>
  <printOptions horizontalCentered="1"/>
  <pageMargins left="0" right="0" top="0.15748031496062992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講師費領據</vt:lpstr>
      <vt:lpstr>講師費領據!Print_Area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領款收據</dc:title>
  <dc:creator>1</dc:creator>
  <cp:lastModifiedBy>TPCU-joseph</cp:lastModifiedBy>
  <cp:lastPrinted>2021-01-13T02:40:18Z</cp:lastPrinted>
  <dcterms:created xsi:type="dcterms:W3CDTF">2012-06-01T06:54:38Z</dcterms:created>
  <dcterms:modified xsi:type="dcterms:W3CDTF">2022-05-24T06:32:49Z</dcterms:modified>
</cp:coreProperties>
</file>